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onitaStaffShare\Budget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/>
  <c r="L10" i="1" l="1"/>
  <c r="C10" i="1"/>
  <c r="B14" i="1" l="1"/>
  <c r="L8" i="1"/>
  <c r="L9" i="1"/>
  <c r="C9" i="1"/>
  <c r="C8" i="1" l="1"/>
  <c r="E16" i="1" l="1"/>
  <c r="C16" i="1"/>
  <c r="L7" i="1"/>
  <c r="C7" i="1"/>
  <c r="L5" i="1" l="1"/>
  <c r="L6" i="1"/>
  <c r="C6" i="1"/>
  <c r="C5" i="1" l="1"/>
  <c r="C3" i="1" l="1"/>
  <c r="C4" i="1"/>
  <c r="C2" i="1"/>
  <c r="L4" i="1"/>
  <c r="L3" i="1" l="1"/>
  <c r="L2" i="1" l="1"/>
  <c r="K7" i="1"/>
  <c r="K8" i="1"/>
  <c r="K9" i="1"/>
  <c r="K10" i="1"/>
  <c r="K11" i="1"/>
  <c r="K12" i="1"/>
  <c r="K13" i="1"/>
  <c r="K14" i="1"/>
  <c r="K6" i="1"/>
  <c r="E14" i="1" l="1"/>
  <c r="E13" i="1"/>
  <c r="E12" i="1" l="1"/>
  <c r="E11" i="1" l="1"/>
  <c r="E3" i="1" l="1"/>
  <c r="E4" i="1"/>
  <c r="E5" i="1"/>
  <c r="E6" i="1"/>
  <c r="E7" i="1"/>
  <c r="E8" i="1"/>
  <c r="E9" i="1"/>
  <c r="E10" i="1"/>
  <c r="E2" i="1"/>
  <c r="F3" i="1"/>
  <c r="F14" i="1" s="1"/>
  <c r="F4" i="1"/>
  <c r="F5" i="1"/>
  <c r="F6" i="1"/>
  <c r="F7" i="1"/>
  <c r="F8" i="1"/>
  <c r="F9" i="1"/>
  <c r="F10" i="1"/>
  <c r="F11" i="1"/>
  <c r="F12" i="1"/>
  <c r="F13" i="1"/>
  <c r="F2" i="1"/>
  <c r="G14" i="1"/>
  <c r="H14" i="1"/>
  <c r="I14" i="1"/>
  <c r="D14" i="1"/>
</calcChain>
</file>

<file path=xl/sharedStrings.xml><?xml version="1.0" encoding="utf-8"?>
<sst xmlns="http://schemas.openxmlformats.org/spreadsheetml/2006/main" count="17" uniqueCount="17">
  <si>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</si>
  <si>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</si>
  <si>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</si>
  <si>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</si>
  <si>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</si>
  <si>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</si>
  <si>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</si>
  <si>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</si>
  <si>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</si>
  <si>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</si>
  <si>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</si>
  <si>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</si>
  <si>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2017-2019</t>
  </si>
  <si>
    <t>change 2019-20</t>
  </si>
  <si>
    <t>change 2020-21</t>
  </si>
  <si>
    <t>2020 change from 3 yr avg</t>
  </si>
  <si>
    <t>2021 change from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</si>
</sst>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_);[Red]\(0.00\)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vertical="center" wrapText="1"/>
    </xf>
    <xf numFmtId="164" fontId="0" fillId="0" borderId="0" xfId="0" applyNumberFormat="1"/>
    <xf numFmtId="164" fontId="1" fillId="0" borderId="1" xfId="0" applyNumberFormat="1" applyFont="1" applyBorder="1"/>
    <xf numFmtId="164" fontId="0" fillId="0" borderId="1" xfId="0" applyNumberFormat="1" applyBorder="1"/>
    <xf numFmtId="4" fontId="0" fillId="0" borderId="1" xfId="0" applyNumberFormat="1" applyBorder="1"/>
    <xf numFmtId="8" fontId="0" fillId="0" borderId="1" xfId="0" applyNumberFormat="1" applyBorder="1" applyAlignment="1">
      <alignment vertical="center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workbookViewId="0">
      <selection activeCell="D23" sqref="D23"/>
    </sheetView>
  </sheetViews>
  <sheetFormatPr defaultRowHeight="15" x14ac:dyDescent="0.25"/>
  <cols>
    <col min="1" max="3" width="11.85546875" customWidth="1"/>
    <col min="4" max="4" width="13.140625" customWidth="1"/>
    <col min="5" max="5" width="12.5703125" customWidth="1"/>
    <col min="6" max="6" width="11.140625" customWidth="1"/>
    <col min="7" max="7" width="11.42578125" customWidth="1"/>
    <col min="8" max="8" width="11.5703125" customWidth="1"/>
    <col min="9" max="9" width="10.85546875" customWidth="1"/>
    <col min="11" max="11" width="11.42578125" customWidth="1"/>
    <col min="12" max="12" width="10.42578125" customWidth="1"/>
  </cols>
  <sheetData>
    <row r="1" spans="1:12" s="1" customFormat="1" ht="30" customHeight="1" x14ac:dyDescent="0.25">
      <c r="A1" s="2"/>
      <c r="B1" s="2">
        <v>2021</v>
      </c>
      <c r="C1" s="2" t="s">
        <v>16</v>
      </c>
      <c r="D1" s="2">
        <v>2020</v>
      </c>
      <c r="E1" s="2" t="s">
        <v>15</v>
      </c>
      <c r="F1" s="2" t="s">
        <v>12</v>
      </c>
      <c r="G1" s="2">
        <v>2019</v>
      </c>
      <c r="H1" s="2">
        <v>2018</v>
      </c>
      <c r="I1" s="2">
        <v>2017</v>
      </c>
      <c r="K1" s="1" t="s">
        <v>13</v>
      </c>
      <c r="L1" s="1" t="s">
        <v>14</v>
      </c>
    </row>
    <row r="2" spans="1:12" x14ac:dyDescent="0.25">
      <c r="A2" s="3" t="s">
        <v>0</v>
      </c>
      <c r="B2" s="5">
        <v>103634.16</v>
      </c>
      <c r="C2" s="5">
        <f>B2-F2</f>
        <v>3447.7799999999988</v>
      </c>
      <c r="D2" s="5">
        <v>107967.75</v>
      </c>
      <c r="E2" s="5">
        <f>D2-F2</f>
        <v>7781.3699999999953</v>
      </c>
      <c r="F2" s="5">
        <f>AVERAGE(G2:I2)</f>
        <v>100186.38</v>
      </c>
      <c r="G2" s="5">
        <v>107449.05</v>
      </c>
      <c r="H2" s="5">
        <v>106246.74</v>
      </c>
      <c r="I2" s="5">
        <v>86863.35</v>
      </c>
      <c r="J2" s="6"/>
      <c r="K2" s="6"/>
      <c r="L2" s="6">
        <f>B2-D2</f>
        <v>-4333.5899999999965</v>
      </c>
    </row>
    <row r="3" spans="1:12" x14ac:dyDescent="0.25">
      <c r="A3" s="3" t="s">
        <v>1</v>
      </c>
      <c r="B3" s="6">
        <v>125779.41</v>
      </c>
      <c r="C3" s="5">
        <f t="shared" ref="C3:C12" si="0">B3-F3</f>
        <v>21447.64</v>
      </c>
      <c r="D3" s="5">
        <v>131566.56</v>
      </c>
      <c r="E3" s="5">
        <f t="shared" ref="E3:E14" si="1">D3-F3</f>
        <v>27234.789999999994</v>
      </c>
      <c r="F3" s="5">
        <f t="shared" ref="F3:F13" si="2">AVERAGE(G3:I3)</f>
        <v>104331.77</v>
      </c>
      <c r="G3" s="5">
        <v>102527.12</v>
      </c>
      <c r="H3" s="5">
        <v>115050.41</v>
      </c>
      <c r="I3" s="5">
        <v>95417.78</v>
      </c>
      <c r="J3" s="6"/>
      <c r="K3" s="6"/>
      <c r="L3" s="6">
        <f>B3-D3</f>
        <v>-5787.1499999999942</v>
      </c>
    </row>
    <row r="4" spans="1:12" x14ac:dyDescent="0.25">
      <c r="A4" s="3" t="s">
        <v>2</v>
      </c>
      <c r="B4" s="5">
        <v>101013.08</v>
      </c>
      <c r="C4" s="5">
        <f t="shared" si="0"/>
        <v>9086.2133333333477</v>
      </c>
      <c r="D4" s="5">
        <v>119135.5</v>
      </c>
      <c r="E4" s="5">
        <f t="shared" si="1"/>
        <v>27208.633333333346</v>
      </c>
      <c r="F4" s="5">
        <f t="shared" si="2"/>
        <v>91926.866666666654</v>
      </c>
      <c r="G4" s="5">
        <v>107303.51</v>
      </c>
      <c r="H4" s="5">
        <v>92424.73</v>
      </c>
      <c r="I4" s="5">
        <v>76052.36</v>
      </c>
      <c r="J4" s="6"/>
      <c r="K4" s="6"/>
      <c r="L4" s="6">
        <f>B4-D4</f>
        <v>-18122.419999999998</v>
      </c>
    </row>
    <row r="5" spans="1:12" x14ac:dyDescent="0.25">
      <c r="A5" s="3" t="s">
        <v>3</v>
      </c>
      <c r="B5" s="5">
        <v>84993.11</v>
      </c>
      <c r="C5" s="5">
        <f t="shared" si="0"/>
        <v>-18662.073333333334</v>
      </c>
      <c r="D5" s="5">
        <v>107048.84</v>
      </c>
      <c r="E5" s="5">
        <f t="shared" si="1"/>
        <v>3393.6566666666622</v>
      </c>
      <c r="F5" s="5">
        <f t="shared" si="2"/>
        <v>103655.18333333333</v>
      </c>
      <c r="G5" s="5">
        <v>93856.31</v>
      </c>
      <c r="H5" s="5">
        <v>141337.29999999999</v>
      </c>
      <c r="I5" s="5">
        <v>75771.94</v>
      </c>
      <c r="J5" s="6"/>
      <c r="K5" s="6"/>
      <c r="L5" s="6">
        <f t="shared" ref="L5:L10" si="3">B5-D5</f>
        <v>-22055.729999999996</v>
      </c>
    </row>
    <row r="6" spans="1:12" x14ac:dyDescent="0.25">
      <c r="A6" s="3" t="s">
        <v>4</v>
      </c>
      <c r="B6" s="9">
        <v>142748.49</v>
      </c>
      <c r="C6" s="5">
        <f t="shared" si="0"/>
        <v>32448.46666666666</v>
      </c>
      <c r="D6" s="5">
        <v>111115.18</v>
      </c>
      <c r="E6" s="5">
        <f t="shared" si="1"/>
        <v>815.1566666666622</v>
      </c>
      <c r="F6" s="5">
        <f t="shared" si="2"/>
        <v>110300.02333333333</v>
      </c>
      <c r="G6" s="5">
        <v>115248.3</v>
      </c>
      <c r="H6" s="5">
        <v>111855.27</v>
      </c>
      <c r="I6" s="5">
        <v>103796.5</v>
      </c>
      <c r="J6" s="6"/>
      <c r="K6" s="6">
        <f>D6-G6</f>
        <v>-4133.1200000000099</v>
      </c>
      <c r="L6" s="6">
        <f t="shared" si="3"/>
        <v>31633.309999999998</v>
      </c>
    </row>
    <row r="7" spans="1:12" x14ac:dyDescent="0.25">
      <c r="A7" s="3" t="s">
        <v>5</v>
      </c>
      <c r="B7" s="10">
        <v>126990.28</v>
      </c>
      <c r="C7" s="5">
        <f t="shared" si="0"/>
        <v>30880.536666666667</v>
      </c>
      <c r="D7" s="5">
        <v>99068.19</v>
      </c>
      <c r="E7" s="5">
        <f t="shared" si="1"/>
        <v>2958.4466666666704</v>
      </c>
      <c r="F7" s="5">
        <f t="shared" si="2"/>
        <v>96109.743333333332</v>
      </c>
      <c r="G7" s="5">
        <v>105087.4</v>
      </c>
      <c r="H7" s="5">
        <v>108431.19</v>
      </c>
      <c r="I7" s="5">
        <v>74810.64</v>
      </c>
      <c r="J7" s="6"/>
      <c r="K7" s="6">
        <f t="shared" ref="K7:K14" si="4">D7-G7</f>
        <v>-6019.2099999999919</v>
      </c>
      <c r="L7" s="6">
        <f t="shared" si="3"/>
        <v>27922.089999999997</v>
      </c>
    </row>
    <row r="8" spans="1:12" x14ac:dyDescent="0.25">
      <c r="A8" s="3" t="s">
        <v>6</v>
      </c>
      <c r="B8" s="9">
        <v>131162.19</v>
      </c>
      <c r="C8" s="5">
        <f t="shared" si="0"/>
        <v>19982.843333333338</v>
      </c>
      <c r="D8" s="5">
        <v>104166.85</v>
      </c>
      <c r="E8" s="5">
        <f t="shared" si="1"/>
        <v>-7012.4966666666587</v>
      </c>
      <c r="F8" s="5">
        <f t="shared" si="2"/>
        <v>111179.34666666666</v>
      </c>
      <c r="G8" s="5">
        <v>113730.17</v>
      </c>
      <c r="H8" s="5">
        <v>105632.33</v>
      </c>
      <c r="I8" s="5">
        <v>114175.54</v>
      </c>
      <c r="J8" s="6"/>
      <c r="K8" s="6">
        <f t="shared" si="4"/>
        <v>-9563.3199999999924</v>
      </c>
      <c r="L8" s="6">
        <f t="shared" si="3"/>
        <v>26995.339999999997</v>
      </c>
    </row>
    <row r="9" spans="1:12" x14ac:dyDescent="0.25">
      <c r="A9" s="3" t="s">
        <v>7</v>
      </c>
      <c r="B9" s="11">
        <v>196537.67</v>
      </c>
      <c r="C9" s="5">
        <f t="shared" si="0"/>
        <v>79287.523333333345</v>
      </c>
      <c r="D9" s="5">
        <v>134130.91</v>
      </c>
      <c r="E9" s="5">
        <f t="shared" si="1"/>
        <v>16880.763333333336</v>
      </c>
      <c r="F9" s="5">
        <f t="shared" si="2"/>
        <v>117250.14666666667</v>
      </c>
      <c r="G9" s="5">
        <v>110693.02</v>
      </c>
      <c r="H9" s="5">
        <v>120179.25</v>
      </c>
      <c r="I9" s="5">
        <v>120878.17</v>
      </c>
      <c r="J9" s="6"/>
      <c r="K9" s="6">
        <f t="shared" si="4"/>
        <v>23437.89</v>
      </c>
      <c r="L9" s="6">
        <f t="shared" si="3"/>
        <v>62406.760000000009</v>
      </c>
    </row>
    <row r="10" spans="1:12" x14ac:dyDescent="0.25">
      <c r="A10" s="3" t="s">
        <v>8</v>
      </c>
      <c r="B10" s="11">
        <v>138673.51999999999</v>
      </c>
      <c r="C10" s="5">
        <f t="shared" si="0"/>
        <v>12563.386666666644</v>
      </c>
      <c r="D10" s="5">
        <v>110325.75</v>
      </c>
      <c r="E10" s="5">
        <f t="shared" si="1"/>
        <v>-15784.383333333346</v>
      </c>
      <c r="F10" s="5">
        <f t="shared" si="2"/>
        <v>126110.13333333335</v>
      </c>
      <c r="G10" s="5">
        <v>154211.45000000001</v>
      </c>
      <c r="H10" s="5">
        <v>96194.43</v>
      </c>
      <c r="I10" s="5">
        <v>127924.52</v>
      </c>
      <c r="J10" s="6"/>
      <c r="K10" s="6">
        <f t="shared" si="4"/>
        <v>-43885.700000000012</v>
      </c>
      <c r="L10" s="6">
        <f t="shared" si="3"/>
        <v>28347.76999999999</v>
      </c>
    </row>
    <row r="11" spans="1:12" x14ac:dyDescent="0.25">
      <c r="A11" s="3" t="s">
        <v>9</v>
      </c>
      <c r="B11" s="11">
        <v>146584.42000000001</v>
      </c>
      <c r="C11" s="5">
        <f t="shared" si="0"/>
        <v>24315.656666666691</v>
      </c>
      <c r="D11" s="7">
        <v>112674.51</v>
      </c>
      <c r="E11" s="5">
        <f t="shared" si="1"/>
        <v>-9594.2533333333267</v>
      </c>
      <c r="F11" s="5">
        <f t="shared" si="2"/>
        <v>122268.76333333332</v>
      </c>
      <c r="G11" s="5">
        <v>147861.26999999999</v>
      </c>
      <c r="H11" s="5">
        <v>115139.06</v>
      </c>
      <c r="I11" s="5">
        <v>103805.96</v>
      </c>
      <c r="J11" s="6"/>
      <c r="K11" s="6">
        <f t="shared" si="4"/>
        <v>-35186.759999999995</v>
      </c>
      <c r="L11" s="6"/>
    </row>
    <row r="12" spans="1:12" x14ac:dyDescent="0.25">
      <c r="A12" s="3" t="s">
        <v>10</v>
      </c>
      <c r="B12" s="11">
        <v>160712.57999999999</v>
      </c>
      <c r="C12" s="5">
        <f t="shared" si="0"/>
        <v>47699.803333333315</v>
      </c>
      <c r="D12" s="5">
        <v>127303.24</v>
      </c>
      <c r="E12" s="7">
        <f t="shared" si="1"/>
        <v>14290.463333333333</v>
      </c>
      <c r="F12" s="5">
        <f t="shared" si="2"/>
        <v>113012.77666666667</v>
      </c>
      <c r="G12" s="5">
        <v>120848.5</v>
      </c>
      <c r="H12" s="5">
        <v>107983.94</v>
      </c>
      <c r="I12" s="5">
        <v>110205.89</v>
      </c>
      <c r="J12" s="6"/>
      <c r="K12" s="6">
        <f t="shared" si="4"/>
        <v>6454.7400000000052</v>
      </c>
      <c r="L12" s="6"/>
    </row>
    <row r="13" spans="1:12" x14ac:dyDescent="0.25">
      <c r="A13" s="3" t="s">
        <v>11</v>
      </c>
      <c r="B13" s="5"/>
      <c r="C13" s="5"/>
      <c r="D13" s="8">
        <v>112553.89</v>
      </c>
      <c r="E13" s="7">
        <f t="shared" si="1"/>
        <v>-13098.486666666664</v>
      </c>
      <c r="F13" s="5">
        <f t="shared" si="2"/>
        <v>125652.37666666666</v>
      </c>
      <c r="G13" s="5">
        <v>124325.44</v>
      </c>
      <c r="H13" s="5">
        <v>134065.66</v>
      </c>
      <c r="I13" s="5">
        <v>118566.03</v>
      </c>
      <c r="J13" s="6"/>
      <c r="K13" s="6">
        <f t="shared" si="4"/>
        <v>-11771.550000000003</v>
      </c>
      <c r="L13" s="6"/>
    </row>
    <row r="14" spans="1:12" x14ac:dyDescent="0.25">
      <c r="A14" s="4"/>
      <c r="B14" s="7">
        <f>SUM(B2:B13)</f>
        <v>1458828.91</v>
      </c>
      <c r="C14" s="7"/>
      <c r="D14" s="7">
        <f>SUM(D1:D13)</f>
        <v>1379077.17</v>
      </c>
      <c r="E14" s="7">
        <f t="shared" si="1"/>
        <v>57093.659999999916</v>
      </c>
      <c r="F14" s="7">
        <f t="shared" ref="F14:I14" si="5">SUM(F1:F13)</f>
        <v>1321983.51</v>
      </c>
      <c r="G14" s="7">
        <f t="shared" si="5"/>
        <v>1405160.54</v>
      </c>
      <c r="H14" s="7">
        <f t="shared" si="5"/>
        <v>1356558.3099999998</v>
      </c>
      <c r="I14" s="7">
        <f t="shared" si="5"/>
        <v>1210285.68</v>
      </c>
      <c r="J14" s="6"/>
      <c r="K14" s="6">
        <f t="shared" si="4"/>
        <v>-26083.370000000112</v>
      </c>
      <c r="L14" s="6"/>
    </row>
    <row r="16" spans="1:12" x14ac:dyDescent="0.25">
      <c r="C16" s="6">
        <f>SUM(C2:C15)</f>
        <v>262497.77666666661</v>
      </c>
      <c r="E16" s="6">
        <f>SUM(E2:E15)</f>
        <v>112167.31999999992</v>
      </c>
    </row>
  </sheetData>
  <printOptions gridLines="1"/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Donita Ward</dc:creator>
  <cp:lastModifiedBy>Donita Ward</cp:lastModifiedBy>
  <cp:lastPrinted>2021-11-15T23:35:54Z</cp:lastPrinted>
  <dcterms:created xsi:type="dcterms:W3CDTF">2020-09-21T22:26:27Z</dcterms:created>
  <dcterms:modified xsi:type="dcterms:W3CDTF">2021-11-15T23:35:57Z</dcterms:modified>
</cp:coreProperties>
</file>